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 activeTab="8"/>
  </bookViews>
  <sheets>
    <sheet name="дошкольное" sheetId="1" r:id="rId1"/>
    <sheet name="среднее" sheetId="2" r:id="rId2"/>
    <sheet name="дополнительное образование" sheetId="5" r:id="rId3"/>
    <sheet name="2019" sheetId="3" r:id="rId4"/>
    <sheet name="2018" sheetId="6" r:id="rId5"/>
    <sheet name="февраль" sheetId="7" r:id="rId6"/>
    <sheet name="01.04" sheetId="8" r:id="rId7"/>
    <sheet name="01.11.20" sheetId="9" r:id="rId8"/>
    <sheet name="01.05.2021" sheetId="10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0" l="1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12" i="10"/>
  <c r="D30" i="10"/>
  <c r="D29" i="10"/>
  <c r="C28" i="10"/>
  <c r="D19" i="10"/>
  <c r="D22" i="10"/>
  <c r="D25" i="10"/>
  <c r="C25" i="10"/>
  <c r="D23" i="10"/>
  <c r="D20" i="10"/>
  <c r="D17" i="10"/>
  <c r="C12" i="10" l="1"/>
  <c r="C26" i="10"/>
  <c r="C19" i="10"/>
  <c r="D26" i="10" l="1"/>
  <c r="C22" i="10"/>
  <c r="D13" i="9" l="1"/>
  <c r="D17" i="9"/>
  <c r="D20" i="9"/>
  <c r="C28" i="9" l="1"/>
  <c r="C25" i="9"/>
  <c r="C22" i="9"/>
  <c r="C19" i="9"/>
  <c r="C15" i="9"/>
  <c r="D29" i="9"/>
  <c r="E30" i="9" l="1"/>
  <c r="E29" i="9"/>
  <c r="E26" i="9"/>
  <c r="D26" i="9"/>
  <c r="E23" i="9"/>
  <c r="E21" i="9"/>
  <c r="E20" i="9"/>
  <c r="E17" i="9"/>
  <c r="E15" i="9"/>
  <c r="E13" i="9"/>
  <c r="D30" i="8" l="1"/>
  <c r="D29" i="8"/>
  <c r="D26" i="8"/>
  <c r="D23" i="8"/>
  <c r="D20" i="8"/>
  <c r="D17" i="8"/>
  <c r="D15" i="8"/>
  <c r="D13" i="8"/>
  <c r="D30" i="7" l="1"/>
  <c r="D29" i="7"/>
  <c r="D26" i="7"/>
  <c r="D23" i="7"/>
  <c r="D20" i="7"/>
  <c r="D17" i="7"/>
  <c r="D15" i="7"/>
  <c r="D13" i="7"/>
  <c r="E13" i="6" l="1"/>
  <c r="D13" i="6"/>
  <c r="D30" i="3" l="1"/>
  <c r="D29" i="3"/>
  <c r="D26" i="3"/>
  <c r="D23" i="3"/>
  <c r="D20" i="3"/>
  <c r="D17" i="3"/>
  <c r="D15" i="3"/>
  <c r="D13" i="3"/>
</calcChain>
</file>

<file path=xl/sharedStrings.xml><?xml version="1.0" encoding="utf-8"?>
<sst xmlns="http://schemas.openxmlformats.org/spreadsheetml/2006/main" count="480" uniqueCount="55">
  <si>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</si>
  <si>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</si>
  <si>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</si>
  <si>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</si>
  <si>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</si>
  <si>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</si>
  <si>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</si>
  <si>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</si>
  <si>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</si>
  <si>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</si>
  <si>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</si>
  <si>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</si>
  <si>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</si>
  <si>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</si>
  <si>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</si>
  <si>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</si>
  <si>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</si>
  <si>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</si>
  <si>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</si>
  <si>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</si>
  <si>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</si>
  <si>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</si>
  <si>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</si>
  <si>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</si>
  <si>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</si>
  <si>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</si>
  <si>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</si>
  <si>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</si>
  <si>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</si>
  <si>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</si>
  <si>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</si>
  <si>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</si>
  <si>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</si>
  <si>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</si>
  <si>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</si>
  <si>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</si>
  <si>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</si>
  <si>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</si>
  <si>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</si>
  <si>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</si>
  <si>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</si>
  <si>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</si>
  <si>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</si>
  <si>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"_1_" января  2019г.</t>
  </si>
  <si>
    <t>ГККП "Высший колледж лесного хозяйства, экологии и туризма, город Щучинск"</t>
  </si>
  <si>
    <t>по состоянию на "_31_" декабря  2018 г.</t>
  </si>
  <si>
    <t>2018 год</t>
  </si>
  <si>
    <t>Периодичность: за 2018 год</t>
  </si>
  <si>
    <t>по состоянию на "_1_"апреля  2019г.</t>
  </si>
  <si>
    <t>2020 год</t>
  </si>
  <si>
    <t>план на период на 1 .11.2020</t>
  </si>
  <si>
    <t>по состоянию на "_1_"ноября  2020 г.</t>
  </si>
  <si>
    <t>по состоянию на "_1_" мая 2021 г.</t>
  </si>
  <si>
    <t>2021 год</t>
  </si>
  <si>
    <t>план на период на 1 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</si>
</sst>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1" fontId="2" fillId="0" borderId="2" xfId="0" applyNumberFormat="1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2"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7" t="s">
        <v>19</v>
      </c>
      <c r="B1" s="27"/>
      <c r="C1" s="27"/>
      <c r="D1" s="27"/>
      <c r="E1" s="27"/>
    </row>
    <row r="2" spans="1:5" x14ac:dyDescent="0.3">
      <c r="A2" s="27" t="s">
        <v>22</v>
      </c>
      <c r="B2" s="27"/>
      <c r="C2" s="27"/>
      <c r="D2" s="27"/>
      <c r="E2" s="27"/>
    </row>
    <row r="3" spans="1:5" x14ac:dyDescent="0.3">
      <c r="A3" s="1"/>
    </row>
    <row r="4" spans="1:5" x14ac:dyDescent="0.3">
      <c r="A4" s="30"/>
      <c r="B4" s="30"/>
      <c r="C4" s="30"/>
      <c r="D4" s="30"/>
      <c r="E4" s="30"/>
    </row>
    <row r="5" spans="1:5" ht="15.75" customHeight="1" x14ac:dyDescent="0.3">
      <c r="A5" s="31" t="s">
        <v>20</v>
      </c>
      <c r="B5" s="31"/>
      <c r="C5" s="31"/>
      <c r="D5" s="31"/>
      <c r="E5" s="3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8" t="s">
        <v>0</v>
      </c>
      <c r="B9" s="29" t="s">
        <v>23</v>
      </c>
      <c r="C9" s="28" t="s">
        <v>42</v>
      </c>
      <c r="D9" s="28"/>
      <c r="E9" s="28"/>
    </row>
    <row r="10" spans="1:5" ht="40.5" x14ac:dyDescent="0.3">
      <c r="A10" s="28"/>
      <c r="B10" s="2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7" t="s">
        <v>19</v>
      </c>
      <c r="B1" s="27"/>
      <c r="C1" s="27"/>
      <c r="D1" s="27"/>
      <c r="E1" s="27"/>
    </row>
    <row r="2" spans="1:5" x14ac:dyDescent="0.3">
      <c r="A2" s="27" t="s">
        <v>22</v>
      </c>
      <c r="B2" s="27"/>
      <c r="C2" s="27"/>
      <c r="D2" s="27"/>
      <c r="E2" s="27"/>
    </row>
    <row r="3" spans="1:5" x14ac:dyDescent="0.3">
      <c r="A3" s="1"/>
    </row>
    <row r="4" spans="1:5" x14ac:dyDescent="0.3">
      <c r="A4" s="30"/>
      <c r="B4" s="30"/>
      <c r="C4" s="30"/>
      <c r="D4" s="30"/>
      <c r="E4" s="30"/>
    </row>
    <row r="5" spans="1:5" ht="15.75" customHeight="1" x14ac:dyDescent="0.3">
      <c r="A5" s="31" t="s">
        <v>20</v>
      </c>
      <c r="B5" s="31"/>
      <c r="C5" s="31"/>
      <c r="D5" s="31"/>
      <c r="E5" s="3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8" t="s">
        <v>41</v>
      </c>
      <c r="B9" s="29" t="s">
        <v>23</v>
      </c>
      <c r="C9" s="28" t="s">
        <v>42</v>
      </c>
      <c r="D9" s="28"/>
      <c r="E9" s="28"/>
    </row>
    <row r="10" spans="1:5" ht="40.5" x14ac:dyDescent="0.3">
      <c r="A10" s="28"/>
      <c r="B10" s="2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39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7" t="s">
        <v>19</v>
      </c>
      <c r="B1" s="27"/>
      <c r="C1" s="27"/>
      <c r="D1" s="27"/>
      <c r="E1" s="27"/>
    </row>
    <row r="2" spans="1:5" x14ac:dyDescent="0.3">
      <c r="A2" s="27" t="s">
        <v>22</v>
      </c>
      <c r="B2" s="27"/>
      <c r="C2" s="27"/>
      <c r="D2" s="27"/>
      <c r="E2" s="27"/>
    </row>
    <row r="3" spans="1:5" x14ac:dyDescent="0.3">
      <c r="A3" s="1"/>
    </row>
    <row r="4" spans="1:5" x14ac:dyDescent="0.3">
      <c r="A4" s="30"/>
      <c r="B4" s="30"/>
      <c r="C4" s="30"/>
      <c r="D4" s="30"/>
      <c r="E4" s="30"/>
    </row>
    <row r="5" spans="1:5" ht="15.75" customHeight="1" x14ac:dyDescent="0.3">
      <c r="A5" s="31" t="s">
        <v>20</v>
      </c>
      <c r="B5" s="31"/>
      <c r="C5" s="31"/>
      <c r="D5" s="31"/>
      <c r="E5" s="3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8" t="s">
        <v>40</v>
      </c>
      <c r="B9" s="29" t="s">
        <v>23</v>
      </c>
      <c r="C9" s="28" t="s">
        <v>42</v>
      </c>
      <c r="D9" s="28"/>
      <c r="E9" s="28"/>
    </row>
    <row r="10" spans="1:5" ht="40.5" x14ac:dyDescent="0.3">
      <c r="A10" s="28"/>
      <c r="B10" s="2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D18" sqref="D1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7" t="s">
        <v>19</v>
      </c>
      <c r="B1" s="27"/>
      <c r="C1" s="27"/>
      <c r="D1" s="27"/>
      <c r="E1" s="27"/>
    </row>
    <row r="2" spans="1:5" x14ac:dyDescent="0.3">
      <c r="A2" s="27" t="s">
        <v>43</v>
      </c>
      <c r="B2" s="27"/>
      <c r="C2" s="27"/>
      <c r="D2" s="27"/>
      <c r="E2" s="27"/>
    </row>
    <row r="3" spans="1:5" x14ac:dyDescent="0.3">
      <c r="A3" s="1"/>
    </row>
    <row r="4" spans="1:5" x14ac:dyDescent="0.3">
      <c r="A4" s="30" t="s">
        <v>44</v>
      </c>
      <c r="B4" s="30"/>
      <c r="C4" s="30"/>
      <c r="D4" s="30"/>
      <c r="E4" s="30"/>
    </row>
    <row r="5" spans="1:5" ht="15.75" customHeight="1" x14ac:dyDescent="0.3">
      <c r="A5" s="31" t="s">
        <v>20</v>
      </c>
      <c r="B5" s="31"/>
      <c r="C5" s="31"/>
      <c r="D5" s="31"/>
      <c r="E5" s="3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8" t="s">
        <v>39</v>
      </c>
      <c r="B9" s="29" t="s">
        <v>23</v>
      </c>
      <c r="C9" s="28" t="s">
        <v>42</v>
      </c>
      <c r="D9" s="28"/>
      <c r="E9" s="28"/>
    </row>
    <row r="10" spans="1:5" ht="40.5" x14ac:dyDescent="0.3">
      <c r="A10" s="28"/>
      <c r="B10" s="2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441</v>
      </c>
      <c r="D11" s="9"/>
      <c r="E11" s="9"/>
    </row>
    <row r="12" spans="1:5" ht="25.5" x14ac:dyDescent="0.3">
      <c r="A12" s="12" t="s">
        <v>30</v>
      </c>
      <c r="B12" s="8" t="s">
        <v>3</v>
      </c>
      <c r="C12" s="9">
        <v>632827</v>
      </c>
      <c r="D12" s="9"/>
      <c r="E12" s="9"/>
    </row>
    <row r="13" spans="1:5" ht="25.5" x14ac:dyDescent="0.3">
      <c r="A13" s="7" t="s">
        <v>12</v>
      </c>
      <c r="B13" s="8" t="s">
        <v>3</v>
      </c>
      <c r="C13" s="9">
        <v>279071</v>
      </c>
      <c r="D13" s="9">
        <f>C13/4</f>
        <v>69767.75</v>
      </c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148667</v>
      </c>
      <c r="D15" s="9">
        <f>C15/4</f>
        <v>37166.75</v>
      </c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12514</v>
      </c>
      <c r="D17" s="9">
        <f>C17/4</f>
        <v>3128.5</v>
      </c>
      <c r="E17" s="9"/>
    </row>
    <row r="18" spans="1:5" x14ac:dyDescent="0.3">
      <c r="A18" s="12" t="s">
        <v>5</v>
      </c>
      <c r="B18" s="13" t="s">
        <v>4</v>
      </c>
      <c r="C18" s="9">
        <v>10</v>
      </c>
      <c r="D18" s="9">
        <v>10</v>
      </c>
      <c r="E18" s="9"/>
    </row>
    <row r="19" spans="1:5" ht="21.95" customHeight="1" x14ac:dyDescent="0.3">
      <c r="A19" s="12" t="s">
        <v>37</v>
      </c>
      <c r="B19" s="8" t="s">
        <v>38</v>
      </c>
      <c r="C19" s="9">
        <v>104283</v>
      </c>
      <c r="D19" s="9">
        <v>104283</v>
      </c>
      <c r="E19" s="9"/>
    </row>
    <row r="20" spans="1:5" ht="25.5" x14ac:dyDescent="0.3">
      <c r="A20" s="9" t="s">
        <v>31</v>
      </c>
      <c r="B20" s="8" t="s">
        <v>3</v>
      </c>
      <c r="C20" s="9">
        <v>51311</v>
      </c>
      <c r="D20" s="9">
        <f>C20/4</f>
        <v>12827.75</v>
      </c>
      <c r="E20" s="9"/>
    </row>
    <row r="21" spans="1:5" x14ac:dyDescent="0.3">
      <c r="A21" s="12" t="s">
        <v>5</v>
      </c>
      <c r="B21" s="13" t="s">
        <v>4</v>
      </c>
      <c r="C21" s="9">
        <v>57</v>
      </c>
      <c r="D21" s="9">
        <v>57</v>
      </c>
      <c r="E21" s="9"/>
    </row>
    <row r="22" spans="1:5" ht="21.95" customHeight="1" x14ac:dyDescent="0.3">
      <c r="A22" s="12" t="s">
        <v>37</v>
      </c>
      <c r="B22" s="8" t="s">
        <v>38</v>
      </c>
      <c r="C22" s="9">
        <v>75016</v>
      </c>
      <c r="D22" s="9">
        <v>75016</v>
      </c>
      <c r="E22" s="9"/>
    </row>
    <row r="23" spans="1:5" ht="25.5" customHeight="1" x14ac:dyDescent="0.3">
      <c r="A23" s="16" t="s">
        <v>33</v>
      </c>
      <c r="B23" s="8" t="s">
        <v>3</v>
      </c>
      <c r="C23" s="9">
        <v>5218</v>
      </c>
      <c r="D23" s="9">
        <f>C23/4</f>
        <v>1304.5</v>
      </c>
      <c r="E23" s="9"/>
    </row>
    <row r="24" spans="1:5" x14ac:dyDescent="0.3">
      <c r="A24" s="12" t="s">
        <v>5</v>
      </c>
      <c r="B24" s="13" t="s">
        <v>4</v>
      </c>
      <c r="C24" s="9">
        <v>5</v>
      </c>
      <c r="D24" s="9">
        <v>5</v>
      </c>
      <c r="E24" s="9"/>
    </row>
    <row r="25" spans="1:5" ht="21.95" customHeight="1" x14ac:dyDescent="0.3">
      <c r="A25" s="12" t="s">
        <v>37</v>
      </c>
      <c r="B25" s="8" t="s">
        <v>38</v>
      </c>
      <c r="C25" s="9">
        <v>86960</v>
      </c>
      <c r="D25" s="9">
        <v>86960</v>
      </c>
      <c r="E25" s="9"/>
    </row>
    <row r="26" spans="1:5" ht="25.5" x14ac:dyDescent="0.3">
      <c r="A26" s="9" t="s">
        <v>28</v>
      </c>
      <c r="B26" s="8" t="s">
        <v>3</v>
      </c>
      <c r="C26" s="9">
        <v>79624</v>
      </c>
      <c r="D26" s="9">
        <f>C26/4</f>
        <v>19906</v>
      </c>
      <c r="E26" s="9"/>
    </row>
    <row r="27" spans="1:5" x14ac:dyDescent="0.3">
      <c r="A27" s="12" t="s">
        <v>5</v>
      </c>
      <c r="B27" s="13" t="s">
        <v>4</v>
      </c>
      <c r="C27" s="9">
        <v>118.5</v>
      </c>
      <c r="D27" s="9">
        <v>118.5</v>
      </c>
      <c r="E27" s="9"/>
    </row>
    <row r="28" spans="1:5" ht="21.95" customHeight="1" x14ac:dyDescent="0.3">
      <c r="A28" s="12" t="s">
        <v>37</v>
      </c>
      <c r="B28" s="8" t="s">
        <v>38</v>
      </c>
      <c r="C28" s="9">
        <v>55983</v>
      </c>
      <c r="D28" s="9">
        <v>55983</v>
      </c>
      <c r="E28" s="9"/>
    </row>
    <row r="29" spans="1:5" ht="25.5" x14ac:dyDescent="0.3">
      <c r="A29" s="7" t="s">
        <v>6</v>
      </c>
      <c r="B29" s="8" t="s">
        <v>3</v>
      </c>
      <c r="C29" s="9">
        <v>14942</v>
      </c>
      <c r="D29" s="9">
        <f>C29/4</f>
        <v>3735.5</v>
      </c>
      <c r="E29" s="9"/>
    </row>
    <row r="30" spans="1:5" ht="36.75" x14ac:dyDescent="0.3">
      <c r="A30" s="14" t="s">
        <v>7</v>
      </c>
      <c r="B30" s="8" t="s">
        <v>3</v>
      </c>
      <c r="C30" s="9">
        <v>29127</v>
      </c>
      <c r="D30" s="9">
        <f>C30/4</f>
        <v>7281.75</v>
      </c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>
        <v>30493</v>
      </c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11" sqref="C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7" t="s">
        <v>19</v>
      </c>
      <c r="B1" s="27"/>
      <c r="C1" s="27"/>
      <c r="D1" s="27"/>
      <c r="E1" s="27"/>
    </row>
    <row r="2" spans="1:5" x14ac:dyDescent="0.3">
      <c r="A2" s="27" t="s">
        <v>45</v>
      </c>
      <c r="B2" s="27"/>
      <c r="C2" s="27"/>
      <c r="D2" s="27"/>
      <c r="E2" s="27"/>
    </row>
    <row r="3" spans="1:5" x14ac:dyDescent="0.3">
      <c r="A3" s="1"/>
    </row>
    <row r="4" spans="1:5" x14ac:dyDescent="0.3">
      <c r="A4" s="30" t="s">
        <v>44</v>
      </c>
      <c r="B4" s="30"/>
      <c r="C4" s="30"/>
      <c r="D4" s="30"/>
      <c r="E4" s="30"/>
    </row>
    <row r="5" spans="1:5" ht="15.75" customHeight="1" x14ac:dyDescent="0.3">
      <c r="A5" s="31" t="s">
        <v>20</v>
      </c>
      <c r="B5" s="31"/>
      <c r="C5" s="31"/>
      <c r="D5" s="31"/>
      <c r="E5" s="31"/>
    </row>
    <row r="6" spans="1:5" x14ac:dyDescent="0.3">
      <c r="A6" s="4"/>
    </row>
    <row r="7" spans="1:5" x14ac:dyDescent="0.3">
      <c r="A7" s="15" t="s">
        <v>47</v>
      </c>
    </row>
    <row r="8" spans="1:5" x14ac:dyDescent="0.3">
      <c r="A8" s="1"/>
    </row>
    <row r="9" spans="1:5" x14ac:dyDescent="0.3">
      <c r="A9" s="28" t="s">
        <v>39</v>
      </c>
      <c r="B9" s="29" t="s">
        <v>23</v>
      </c>
      <c r="C9" s="28" t="s">
        <v>46</v>
      </c>
      <c r="D9" s="28"/>
      <c r="E9" s="28"/>
    </row>
    <row r="10" spans="1:5" ht="40.5" x14ac:dyDescent="0.3">
      <c r="A10" s="28"/>
      <c r="B10" s="29"/>
      <c r="C10" s="18" t="s">
        <v>24</v>
      </c>
      <c r="D10" s="18" t="s">
        <v>25</v>
      </c>
      <c r="E10" s="17" t="s">
        <v>18</v>
      </c>
    </row>
    <row r="11" spans="1:5" x14ac:dyDescent="0.3">
      <c r="A11" s="7" t="s">
        <v>26</v>
      </c>
      <c r="B11" s="8" t="s">
        <v>11</v>
      </c>
      <c r="C11" s="19">
        <v>460</v>
      </c>
      <c r="D11" s="19">
        <v>460</v>
      </c>
      <c r="E11" s="19">
        <v>460</v>
      </c>
    </row>
    <row r="12" spans="1:5" ht="25.5" x14ac:dyDescent="0.3">
      <c r="A12" s="12" t="s">
        <v>30</v>
      </c>
      <c r="B12" s="8" t="s">
        <v>3</v>
      </c>
      <c r="C12" s="19">
        <v>620204</v>
      </c>
      <c r="D12" s="19">
        <v>620204</v>
      </c>
      <c r="E12" s="19">
        <v>620204</v>
      </c>
    </row>
    <row r="13" spans="1:5" ht="25.5" x14ac:dyDescent="0.3">
      <c r="A13" s="7" t="s">
        <v>12</v>
      </c>
      <c r="B13" s="8" t="s">
        <v>3</v>
      </c>
      <c r="C13" s="19">
        <v>323497.90000000002</v>
      </c>
      <c r="D13" s="19">
        <f>C13</f>
        <v>323497.90000000002</v>
      </c>
      <c r="E13" s="19">
        <f>C13</f>
        <v>323497.90000000002</v>
      </c>
    </row>
    <row r="14" spans="1:5" x14ac:dyDescent="0.3">
      <c r="A14" s="10" t="s">
        <v>1</v>
      </c>
      <c r="B14" s="11"/>
      <c r="C14" s="19"/>
      <c r="D14" s="19"/>
      <c r="E14" s="19"/>
    </row>
    <row r="15" spans="1:5" ht="25.5" x14ac:dyDescent="0.3">
      <c r="A15" s="7" t="s">
        <v>13</v>
      </c>
      <c r="B15" s="8" t="s">
        <v>3</v>
      </c>
      <c r="C15" s="19">
        <v>149612</v>
      </c>
      <c r="D15" s="19">
        <v>149612</v>
      </c>
      <c r="E15" s="19">
        <v>149612</v>
      </c>
    </row>
    <row r="16" spans="1:5" x14ac:dyDescent="0.3">
      <c r="A16" s="10" t="s">
        <v>2</v>
      </c>
      <c r="B16" s="11"/>
      <c r="C16" s="19"/>
      <c r="D16" s="19"/>
      <c r="E16" s="19"/>
    </row>
    <row r="17" spans="1:5" ht="25.5" x14ac:dyDescent="0.3">
      <c r="A17" s="9" t="s">
        <v>14</v>
      </c>
      <c r="B17" s="8" t="s">
        <v>3</v>
      </c>
      <c r="C17" s="19">
        <v>12514</v>
      </c>
      <c r="D17" s="19">
        <v>12514</v>
      </c>
      <c r="E17" s="19">
        <v>12514</v>
      </c>
    </row>
    <row r="18" spans="1:5" x14ac:dyDescent="0.3">
      <c r="A18" s="12" t="s">
        <v>5</v>
      </c>
      <c r="B18" s="13" t="s">
        <v>4</v>
      </c>
      <c r="C18" s="19">
        <v>10</v>
      </c>
      <c r="D18" s="19">
        <v>10</v>
      </c>
      <c r="E18" s="19">
        <v>10</v>
      </c>
    </row>
    <row r="19" spans="1:5" ht="21.95" customHeight="1" x14ac:dyDescent="0.3">
      <c r="A19" s="12" t="s">
        <v>37</v>
      </c>
      <c r="B19" s="8" t="s">
        <v>38</v>
      </c>
      <c r="C19" s="19">
        <v>104283</v>
      </c>
      <c r="D19" s="19">
        <v>104283</v>
      </c>
      <c r="E19" s="19">
        <v>104283</v>
      </c>
    </row>
    <row r="20" spans="1:5" ht="25.5" x14ac:dyDescent="0.3">
      <c r="A20" s="9" t="s">
        <v>31</v>
      </c>
      <c r="B20" s="8" t="s">
        <v>3</v>
      </c>
      <c r="C20" s="19">
        <v>64800</v>
      </c>
      <c r="D20" s="19">
        <v>64800</v>
      </c>
      <c r="E20" s="19">
        <v>64800</v>
      </c>
    </row>
    <row r="21" spans="1:5" x14ac:dyDescent="0.3">
      <c r="A21" s="12" t="s">
        <v>5</v>
      </c>
      <c r="B21" s="13" t="s">
        <v>4</v>
      </c>
      <c r="C21" s="19">
        <v>59</v>
      </c>
      <c r="D21" s="19">
        <v>59</v>
      </c>
      <c r="E21" s="19">
        <v>59</v>
      </c>
    </row>
    <row r="22" spans="1:5" ht="21.95" customHeight="1" x14ac:dyDescent="0.3">
      <c r="A22" s="12" t="s">
        <v>37</v>
      </c>
      <c r="B22" s="8" t="s">
        <v>38</v>
      </c>
      <c r="C22" s="19">
        <v>91525</v>
      </c>
      <c r="D22" s="19">
        <v>91525</v>
      </c>
      <c r="E22" s="19">
        <v>91525</v>
      </c>
    </row>
    <row r="23" spans="1:5" ht="25.5" customHeight="1" x14ac:dyDescent="0.3">
      <c r="A23" s="16" t="s">
        <v>33</v>
      </c>
      <c r="B23" s="8" t="s">
        <v>3</v>
      </c>
      <c r="C23" s="19">
        <v>5047</v>
      </c>
      <c r="D23" s="19">
        <v>5047</v>
      </c>
      <c r="E23" s="19">
        <v>5047</v>
      </c>
    </row>
    <row r="24" spans="1:5" x14ac:dyDescent="0.3">
      <c r="A24" s="12" t="s">
        <v>5</v>
      </c>
      <c r="B24" s="13" t="s">
        <v>4</v>
      </c>
      <c r="C24" s="19">
        <v>5</v>
      </c>
      <c r="D24" s="19">
        <v>5</v>
      </c>
      <c r="E24" s="19">
        <v>5</v>
      </c>
    </row>
    <row r="25" spans="1:5" ht="21.95" customHeight="1" x14ac:dyDescent="0.3">
      <c r="A25" s="12" t="s">
        <v>37</v>
      </c>
      <c r="B25" s="8" t="s">
        <v>38</v>
      </c>
      <c r="C25" s="19">
        <v>84117</v>
      </c>
      <c r="D25" s="19">
        <v>84117</v>
      </c>
      <c r="E25" s="19">
        <v>84117</v>
      </c>
    </row>
    <row r="26" spans="1:5" ht="25.5" x14ac:dyDescent="0.3">
      <c r="A26" s="9" t="s">
        <v>28</v>
      </c>
      <c r="B26" s="8" t="s">
        <v>3</v>
      </c>
      <c r="C26" s="19">
        <v>67251</v>
      </c>
      <c r="D26" s="19">
        <v>67251</v>
      </c>
      <c r="E26" s="19">
        <v>67251</v>
      </c>
    </row>
    <row r="27" spans="1:5" x14ac:dyDescent="0.3">
      <c r="A27" s="12" t="s">
        <v>5</v>
      </c>
      <c r="B27" s="13" t="s">
        <v>4</v>
      </c>
      <c r="C27" s="19">
        <v>112.5</v>
      </c>
      <c r="D27" s="19">
        <v>112.5</v>
      </c>
      <c r="E27" s="19">
        <v>112.5</v>
      </c>
    </row>
    <row r="28" spans="1:5" ht="21.95" customHeight="1" x14ac:dyDescent="0.3">
      <c r="A28" s="12" t="s">
        <v>37</v>
      </c>
      <c r="B28" s="8" t="s">
        <v>38</v>
      </c>
      <c r="C28" s="19">
        <v>49816</v>
      </c>
      <c r="D28" s="19">
        <v>49816</v>
      </c>
      <c r="E28" s="19">
        <v>49816</v>
      </c>
    </row>
    <row r="29" spans="1:5" ht="25.5" x14ac:dyDescent="0.3">
      <c r="A29" s="7" t="s">
        <v>6</v>
      </c>
      <c r="B29" s="8" t="s">
        <v>3</v>
      </c>
      <c r="C29" s="19">
        <v>44946.5</v>
      </c>
      <c r="D29" s="19">
        <v>44946.5</v>
      </c>
      <c r="E29" s="19">
        <v>44946.5</v>
      </c>
    </row>
    <row r="30" spans="1:5" ht="36.75" x14ac:dyDescent="0.3">
      <c r="A30" s="14" t="s">
        <v>7</v>
      </c>
      <c r="B30" s="8" t="s">
        <v>3</v>
      </c>
      <c r="C30" s="19">
        <v>44771</v>
      </c>
      <c r="D30" s="19">
        <v>44771</v>
      </c>
      <c r="E30" s="19">
        <v>44771</v>
      </c>
    </row>
    <row r="31" spans="1:5" ht="25.5" x14ac:dyDescent="0.3">
      <c r="A31" s="14" t="s">
        <v>8</v>
      </c>
      <c r="B31" s="8" t="s">
        <v>3</v>
      </c>
      <c r="C31" s="19"/>
      <c r="D31" s="19"/>
      <c r="E31" s="19"/>
    </row>
    <row r="32" spans="1:5" ht="36.75" x14ac:dyDescent="0.3">
      <c r="A32" s="14" t="s">
        <v>9</v>
      </c>
      <c r="B32" s="8" t="s">
        <v>3</v>
      </c>
      <c r="C32" s="19">
        <v>263145.8</v>
      </c>
      <c r="D32" s="19">
        <v>263145.8</v>
      </c>
      <c r="E32" s="19">
        <v>263145.8</v>
      </c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19685039370078741" right="0.19685039370078741" top="0.74803149606299213" bottom="0.74803149606299213" header="0.31496062992125984" footer="0.31496062992125984"/>
  <pageSetup paperSize="9" scale="8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XFD104857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7" t="s">
        <v>19</v>
      </c>
      <c r="B1" s="27"/>
      <c r="C1" s="27"/>
      <c r="D1" s="27"/>
      <c r="E1" s="27"/>
    </row>
    <row r="2" spans="1:5" x14ac:dyDescent="0.3">
      <c r="A2" s="27" t="s">
        <v>43</v>
      </c>
      <c r="B2" s="27"/>
      <c r="C2" s="27"/>
      <c r="D2" s="27"/>
      <c r="E2" s="27"/>
    </row>
    <row r="3" spans="1:5" x14ac:dyDescent="0.3">
      <c r="A3" s="1"/>
    </row>
    <row r="4" spans="1:5" x14ac:dyDescent="0.3">
      <c r="A4" s="30" t="s">
        <v>44</v>
      </c>
      <c r="B4" s="30"/>
      <c r="C4" s="30"/>
      <c r="D4" s="30"/>
      <c r="E4" s="30"/>
    </row>
    <row r="5" spans="1:5" ht="15.75" customHeight="1" x14ac:dyDescent="0.3">
      <c r="A5" s="31" t="s">
        <v>20</v>
      </c>
      <c r="B5" s="31"/>
      <c r="C5" s="31"/>
      <c r="D5" s="31"/>
      <c r="E5" s="3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8" t="s">
        <v>39</v>
      </c>
      <c r="B9" s="29" t="s">
        <v>23</v>
      </c>
      <c r="C9" s="28" t="s">
        <v>42</v>
      </c>
      <c r="D9" s="28"/>
      <c r="E9" s="28"/>
    </row>
    <row r="10" spans="1:5" ht="40.5" x14ac:dyDescent="0.3">
      <c r="A10" s="28"/>
      <c r="B10" s="29"/>
      <c r="C10" s="21" t="s">
        <v>24</v>
      </c>
      <c r="D10" s="21" t="s">
        <v>25</v>
      </c>
      <c r="E10" s="20" t="s">
        <v>18</v>
      </c>
    </row>
    <row r="11" spans="1:5" x14ac:dyDescent="0.3">
      <c r="A11" s="7" t="s">
        <v>26</v>
      </c>
      <c r="B11" s="8" t="s">
        <v>11</v>
      </c>
      <c r="C11" s="9">
        <v>441</v>
      </c>
      <c r="D11" s="9"/>
      <c r="E11" s="9"/>
    </row>
    <row r="12" spans="1:5" ht="25.5" x14ac:dyDescent="0.3">
      <c r="A12" s="12" t="s">
        <v>30</v>
      </c>
      <c r="B12" s="8" t="s">
        <v>3</v>
      </c>
      <c r="C12" s="9">
        <v>632827</v>
      </c>
      <c r="D12" s="9"/>
      <c r="E12" s="9"/>
    </row>
    <row r="13" spans="1:5" ht="25.5" x14ac:dyDescent="0.3">
      <c r="A13" s="7" t="s">
        <v>12</v>
      </c>
      <c r="B13" s="8" t="s">
        <v>3</v>
      </c>
      <c r="C13" s="9">
        <v>279071</v>
      </c>
      <c r="D13" s="9">
        <f>C13/4</f>
        <v>69767.75</v>
      </c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148667</v>
      </c>
      <c r="D15" s="9">
        <f>C15/4</f>
        <v>37166.75</v>
      </c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12514</v>
      </c>
      <c r="D17" s="9">
        <f>C17/4</f>
        <v>3128.5</v>
      </c>
      <c r="E17" s="9"/>
    </row>
    <row r="18" spans="1:5" x14ac:dyDescent="0.3">
      <c r="A18" s="12" t="s">
        <v>5</v>
      </c>
      <c r="B18" s="13" t="s">
        <v>4</v>
      </c>
      <c r="C18" s="9">
        <v>10</v>
      </c>
      <c r="D18" s="9">
        <v>10</v>
      </c>
      <c r="E18" s="9"/>
    </row>
    <row r="19" spans="1:5" ht="21.95" customHeight="1" x14ac:dyDescent="0.3">
      <c r="A19" s="12" t="s">
        <v>37</v>
      </c>
      <c r="B19" s="8" t="s">
        <v>38</v>
      </c>
      <c r="C19" s="9">
        <v>104283</v>
      </c>
      <c r="D19" s="9">
        <v>104283</v>
      </c>
      <c r="E19" s="9"/>
    </row>
    <row r="20" spans="1:5" ht="25.5" x14ac:dyDescent="0.3">
      <c r="A20" s="9" t="s">
        <v>31</v>
      </c>
      <c r="B20" s="8" t="s">
        <v>3</v>
      </c>
      <c r="C20" s="9">
        <v>51311</v>
      </c>
      <c r="D20" s="9">
        <f>C20/4</f>
        <v>12827.75</v>
      </c>
      <c r="E20" s="9"/>
    </row>
    <row r="21" spans="1:5" x14ac:dyDescent="0.3">
      <c r="A21" s="12" t="s">
        <v>5</v>
      </c>
      <c r="B21" s="13" t="s">
        <v>4</v>
      </c>
      <c r="C21" s="9">
        <v>57</v>
      </c>
      <c r="D21" s="9">
        <v>57</v>
      </c>
      <c r="E21" s="9"/>
    </row>
    <row r="22" spans="1:5" ht="21.95" customHeight="1" x14ac:dyDescent="0.3">
      <c r="A22" s="12" t="s">
        <v>37</v>
      </c>
      <c r="B22" s="8" t="s">
        <v>38</v>
      </c>
      <c r="C22" s="9">
        <v>75016</v>
      </c>
      <c r="D22" s="9">
        <v>75016</v>
      </c>
      <c r="E22" s="9"/>
    </row>
    <row r="23" spans="1:5" ht="25.5" customHeight="1" x14ac:dyDescent="0.3">
      <c r="A23" s="16" t="s">
        <v>33</v>
      </c>
      <c r="B23" s="8" t="s">
        <v>3</v>
      </c>
      <c r="C23" s="9">
        <v>5218</v>
      </c>
      <c r="D23" s="9">
        <f>C23/4</f>
        <v>1304.5</v>
      </c>
      <c r="E23" s="9"/>
    </row>
    <row r="24" spans="1:5" x14ac:dyDescent="0.3">
      <c r="A24" s="12" t="s">
        <v>5</v>
      </c>
      <c r="B24" s="13" t="s">
        <v>4</v>
      </c>
      <c r="C24" s="9">
        <v>5</v>
      </c>
      <c r="D24" s="9">
        <v>5</v>
      </c>
      <c r="E24" s="9"/>
    </row>
    <row r="25" spans="1:5" ht="21.95" customHeight="1" x14ac:dyDescent="0.3">
      <c r="A25" s="12" t="s">
        <v>37</v>
      </c>
      <c r="B25" s="8" t="s">
        <v>38</v>
      </c>
      <c r="C25" s="9">
        <v>86960</v>
      </c>
      <c r="D25" s="9">
        <v>86960</v>
      </c>
      <c r="E25" s="9"/>
    </row>
    <row r="26" spans="1:5" ht="25.5" x14ac:dyDescent="0.3">
      <c r="A26" s="9" t="s">
        <v>28</v>
      </c>
      <c r="B26" s="8" t="s">
        <v>3</v>
      </c>
      <c r="C26" s="9">
        <v>79624</v>
      </c>
      <c r="D26" s="9">
        <f>C26/4</f>
        <v>19906</v>
      </c>
      <c r="E26" s="9"/>
    </row>
    <row r="27" spans="1:5" x14ac:dyDescent="0.3">
      <c r="A27" s="12" t="s">
        <v>5</v>
      </c>
      <c r="B27" s="13" t="s">
        <v>4</v>
      </c>
      <c r="C27" s="9">
        <v>118.5</v>
      </c>
      <c r="D27" s="9">
        <v>118.5</v>
      </c>
      <c r="E27" s="9"/>
    </row>
    <row r="28" spans="1:5" ht="21.95" customHeight="1" x14ac:dyDescent="0.3">
      <c r="A28" s="12" t="s">
        <v>37</v>
      </c>
      <c r="B28" s="8" t="s">
        <v>38</v>
      </c>
      <c r="C28" s="9">
        <v>55983</v>
      </c>
      <c r="D28" s="9">
        <v>55983</v>
      </c>
      <c r="E28" s="9"/>
    </row>
    <row r="29" spans="1:5" ht="25.5" x14ac:dyDescent="0.3">
      <c r="A29" s="7" t="s">
        <v>6</v>
      </c>
      <c r="B29" s="8" t="s">
        <v>3</v>
      </c>
      <c r="C29" s="9">
        <v>14942</v>
      </c>
      <c r="D29" s="9">
        <f>C29/4</f>
        <v>3735.5</v>
      </c>
      <c r="E29" s="9"/>
    </row>
    <row r="30" spans="1:5" ht="36.75" x14ac:dyDescent="0.3">
      <c r="A30" s="14" t="s">
        <v>7</v>
      </c>
      <c r="B30" s="8" t="s">
        <v>3</v>
      </c>
      <c r="C30" s="9">
        <v>29127</v>
      </c>
      <c r="D30" s="9">
        <f>C30/4</f>
        <v>7281.75</v>
      </c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>
        <v>30493</v>
      </c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22" sqref="C2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7" t="s">
        <v>19</v>
      </c>
      <c r="B1" s="27"/>
      <c r="C1" s="27"/>
      <c r="D1" s="27"/>
      <c r="E1" s="27"/>
    </row>
    <row r="2" spans="1:5" x14ac:dyDescent="0.3">
      <c r="A2" s="27" t="s">
        <v>48</v>
      </c>
      <c r="B2" s="27"/>
      <c r="C2" s="27"/>
      <c r="D2" s="27"/>
      <c r="E2" s="27"/>
    </row>
    <row r="3" spans="1:5" x14ac:dyDescent="0.3">
      <c r="A3" s="1"/>
    </row>
    <row r="4" spans="1:5" x14ac:dyDescent="0.3">
      <c r="A4" s="30" t="s">
        <v>44</v>
      </c>
      <c r="B4" s="30"/>
      <c r="C4" s="30"/>
      <c r="D4" s="30"/>
      <c r="E4" s="30"/>
    </row>
    <row r="5" spans="1:5" ht="15.75" customHeight="1" x14ac:dyDescent="0.3">
      <c r="A5" s="31" t="s">
        <v>20</v>
      </c>
      <c r="B5" s="31"/>
      <c r="C5" s="31"/>
      <c r="D5" s="31"/>
      <c r="E5" s="3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8" t="s">
        <v>39</v>
      </c>
      <c r="B9" s="29" t="s">
        <v>23</v>
      </c>
      <c r="C9" s="28" t="s">
        <v>42</v>
      </c>
      <c r="D9" s="28"/>
      <c r="E9" s="28"/>
    </row>
    <row r="10" spans="1:5" ht="40.5" x14ac:dyDescent="0.3">
      <c r="A10" s="28"/>
      <c r="B10" s="29"/>
      <c r="C10" s="23" t="s">
        <v>24</v>
      </c>
      <c r="D10" s="23" t="s">
        <v>25</v>
      </c>
      <c r="E10" s="22" t="s">
        <v>18</v>
      </c>
    </row>
    <row r="11" spans="1:5" x14ac:dyDescent="0.3">
      <c r="A11" s="7" t="s">
        <v>26</v>
      </c>
      <c r="B11" s="8" t="s">
        <v>11</v>
      </c>
      <c r="C11" s="9">
        <v>441</v>
      </c>
      <c r="D11" s="9"/>
      <c r="E11" s="9"/>
    </row>
    <row r="12" spans="1:5" ht="25.5" x14ac:dyDescent="0.3">
      <c r="A12" s="12" t="s">
        <v>30</v>
      </c>
      <c r="B12" s="8" t="s">
        <v>3</v>
      </c>
      <c r="C12" s="9">
        <v>632827</v>
      </c>
      <c r="D12" s="9"/>
      <c r="E12" s="9"/>
    </row>
    <row r="13" spans="1:5" ht="25.5" x14ac:dyDescent="0.3">
      <c r="A13" s="7" t="s">
        <v>12</v>
      </c>
      <c r="B13" s="8" t="s">
        <v>3</v>
      </c>
      <c r="C13" s="9">
        <v>279071</v>
      </c>
      <c r="D13" s="9">
        <f>C13/4</f>
        <v>69767.75</v>
      </c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148667</v>
      </c>
      <c r="D15" s="9">
        <f>C15/4</f>
        <v>37166.75</v>
      </c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12514</v>
      </c>
      <c r="D17" s="9">
        <f>C17/4</f>
        <v>3128.5</v>
      </c>
      <c r="E17" s="9"/>
    </row>
    <row r="18" spans="1:5" x14ac:dyDescent="0.3">
      <c r="A18" s="12" t="s">
        <v>5</v>
      </c>
      <c r="B18" s="13" t="s">
        <v>4</v>
      </c>
      <c r="C18" s="9">
        <v>10</v>
      </c>
      <c r="D18" s="9">
        <v>10</v>
      </c>
      <c r="E18" s="9"/>
    </row>
    <row r="19" spans="1:5" ht="21.95" customHeight="1" x14ac:dyDescent="0.3">
      <c r="A19" s="12" t="s">
        <v>37</v>
      </c>
      <c r="B19" s="8" t="s">
        <v>38</v>
      </c>
      <c r="C19" s="9">
        <v>104283</v>
      </c>
      <c r="D19" s="9">
        <v>104283</v>
      </c>
      <c r="E19" s="9"/>
    </row>
    <row r="20" spans="1:5" ht="25.5" x14ac:dyDescent="0.3">
      <c r="A20" s="9" t="s">
        <v>31</v>
      </c>
      <c r="B20" s="8" t="s">
        <v>3</v>
      </c>
      <c r="C20" s="9">
        <v>51311</v>
      </c>
      <c r="D20" s="9">
        <f>C20/4</f>
        <v>12827.75</v>
      </c>
      <c r="E20" s="9"/>
    </row>
    <row r="21" spans="1:5" x14ac:dyDescent="0.3">
      <c r="A21" s="12" t="s">
        <v>5</v>
      </c>
      <c r="B21" s="13" t="s">
        <v>4</v>
      </c>
      <c r="C21" s="9">
        <v>57</v>
      </c>
      <c r="D21" s="9">
        <v>57</v>
      </c>
      <c r="E21" s="9"/>
    </row>
    <row r="22" spans="1:5" ht="21.95" customHeight="1" x14ac:dyDescent="0.3">
      <c r="A22" s="12" t="s">
        <v>37</v>
      </c>
      <c r="B22" s="8" t="s">
        <v>38</v>
      </c>
      <c r="C22" s="9">
        <v>75016</v>
      </c>
      <c r="D22" s="9">
        <v>75016</v>
      </c>
      <c r="E22" s="9"/>
    </row>
    <row r="23" spans="1:5" ht="25.5" customHeight="1" x14ac:dyDescent="0.3">
      <c r="A23" s="16" t="s">
        <v>33</v>
      </c>
      <c r="B23" s="8" t="s">
        <v>3</v>
      </c>
      <c r="C23" s="9">
        <v>5218</v>
      </c>
      <c r="D23" s="9">
        <f>C23/4</f>
        <v>1304.5</v>
      </c>
      <c r="E23" s="9"/>
    </row>
    <row r="24" spans="1:5" x14ac:dyDescent="0.3">
      <c r="A24" s="12" t="s">
        <v>5</v>
      </c>
      <c r="B24" s="13" t="s">
        <v>4</v>
      </c>
      <c r="C24" s="9">
        <v>5</v>
      </c>
      <c r="D24" s="9">
        <v>5</v>
      </c>
      <c r="E24" s="9"/>
    </row>
    <row r="25" spans="1:5" ht="21.95" customHeight="1" x14ac:dyDescent="0.3">
      <c r="A25" s="12" t="s">
        <v>37</v>
      </c>
      <c r="B25" s="8" t="s">
        <v>38</v>
      </c>
      <c r="C25" s="9">
        <v>86960</v>
      </c>
      <c r="D25" s="9">
        <v>86960</v>
      </c>
      <c r="E25" s="9"/>
    </row>
    <row r="26" spans="1:5" ht="25.5" x14ac:dyDescent="0.3">
      <c r="A26" s="9" t="s">
        <v>28</v>
      </c>
      <c r="B26" s="8" t="s">
        <v>3</v>
      </c>
      <c r="C26" s="9">
        <v>79624</v>
      </c>
      <c r="D26" s="9">
        <f>C26/4</f>
        <v>19906</v>
      </c>
      <c r="E26" s="9"/>
    </row>
    <row r="27" spans="1:5" x14ac:dyDescent="0.3">
      <c r="A27" s="12" t="s">
        <v>5</v>
      </c>
      <c r="B27" s="13" t="s">
        <v>4</v>
      </c>
      <c r="C27" s="9">
        <v>118.5</v>
      </c>
      <c r="D27" s="9">
        <v>118.5</v>
      </c>
      <c r="E27" s="9"/>
    </row>
    <row r="28" spans="1:5" ht="21.95" customHeight="1" x14ac:dyDescent="0.3">
      <c r="A28" s="12" t="s">
        <v>37</v>
      </c>
      <c r="B28" s="8" t="s">
        <v>38</v>
      </c>
      <c r="C28" s="9">
        <v>55983</v>
      </c>
      <c r="D28" s="9">
        <v>55983</v>
      </c>
      <c r="E28" s="9"/>
    </row>
    <row r="29" spans="1:5" ht="25.5" x14ac:dyDescent="0.3">
      <c r="A29" s="7" t="s">
        <v>6</v>
      </c>
      <c r="B29" s="8" t="s">
        <v>3</v>
      </c>
      <c r="C29" s="9">
        <v>14942</v>
      </c>
      <c r="D29" s="9">
        <f>C29/4</f>
        <v>3735.5</v>
      </c>
      <c r="E29" s="9"/>
    </row>
    <row r="30" spans="1:5" ht="36.75" x14ac:dyDescent="0.3">
      <c r="A30" s="14" t="s">
        <v>7</v>
      </c>
      <c r="B30" s="8" t="s">
        <v>3</v>
      </c>
      <c r="C30" s="9">
        <v>29127</v>
      </c>
      <c r="D30" s="9">
        <f>C30/4</f>
        <v>7281.75</v>
      </c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>
        <v>30493</v>
      </c>
      <c r="D32" s="9">
        <v>12351</v>
      </c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3.85546875" style="2" customWidth="1"/>
    <col min="5" max="5" width="14.5703125" style="2" customWidth="1"/>
    <col min="6" max="7" width="12" style="2" customWidth="1"/>
    <col min="8" max="16384" width="9.140625" style="2"/>
  </cols>
  <sheetData>
    <row r="1" spans="1:5" x14ac:dyDescent="0.3">
      <c r="A1" s="27" t="s">
        <v>19</v>
      </c>
      <c r="B1" s="27"/>
      <c r="C1" s="27"/>
      <c r="D1" s="27"/>
      <c r="E1" s="27"/>
    </row>
    <row r="2" spans="1:5" x14ac:dyDescent="0.3">
      <c r="A2" s="27" t="s">
        <v>51</v>
      </c>
      <c r="B2" s="27"/>
      <c r="C2" s="27"/>
      <c r="D2" s="27"/>
      <c r="E2" s="27"/>
    </row>
    <row r="3" spans="1:5" x14ac:dyDescent="0.3">
      <c r="A3" s="1"/>
    </row>
    <row r="4" spans="1:5" x14ac:dyDescent="0.3">
      <c r="A4" s="30" t="s">
        <v>44</v>
      </c>
      <c r="B4" s="30"/>
      <c r="C4" s="30"/>
      <c r="D4" s="30"/>
      <c r="E4" s="30"/>
    </row>
    <row r="5" spans="1:5" ht="15.75" customHeight="1" x14ac:dyDescent="0.3">
      <c r="A5" s="31" t="s">
        <v>20</v>
      </c>
      <c r="B5" s="31"/>
      <c r="C5" s="31"/>
      <c r="D5" s="31"/>
      <c r="E5" s="3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8" t="s">
        <v>39</v>
      </c>
      <c r="B9" s="29" t="s">
        <v>23</v>
      </c>
      <c r="C9" s="28" t="s">
        <v>49</v>
      </c>
      <c r="D9" s="28"/>
      <c r="E9" s="28"/>
    </row>
    <row r="10" spans="1:5" ht="81" x14ac:dyDescent="0.3">
      <c r="A10" s="28"/>
      <c r="B10" s="29"/>
      <c r="C10" s="25" t="s">
        <v>24</v>
      </c>
      <c r="D10" s="25" t="s">
        <v>50</v>
      </c>
      <c r="E10" s="24" t="s">
        <v>18</v>
      </c>
    </row>
    <row r="11" spans="1:5" x14ac:dyDescent="0.3">
      <c r="A11" s="7" t="s">
        <v>26</v>
      </c>
      <c r="B11" s="8" t="s">
        <v>11</v>
      </c>
      <c r="C11" s="9">
        <v>428</v>
      </c>
      <c r="D11" s="9"/>
      <c r="E11" s="9"/>
    </row>
    <row r="12" spans="1:5" ht="25.5" x14ac:dyDescent="0.3">
      <c r="A12" s="12" t="s">
        <v>30</v>
      </c>
      <c r="B12" s="8" t="s">
        <v>3</v>
      </c>
      <c r="C12" s="9">
        <v>811649</v>
      </c>
      <c r="D12" s="9">
        <v>811649</v>
      </c>
      <c r="E12" s="9">
        <v>811649</v>
      </c>
    </row>
    <row r="13" spans="1:5" ht="25.5" x14ac:dyDescent="0.3">
      <c r="A13" s="7" t="s">
        <v>12</v>
      </c>
      <c r="B13" s="8" t="s">
        <v>3</v>
      </c>
      <c r="C13" s="9">
        <v>347386</v>
      </c>
      <c r="D13" s="26">
        <f>C13/12*10</f>
        <v>289488.33333333331</v>
      </c>
      <c r="E13" s="26">
        <f>D13</f>
        <v>289488.33333333331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C17+C20+C23+C26</f>
        <v>181380</v>
      </c>
      <c r="D15" s="9">
        <v>151150</v>
      </c>
      <c r="E15" s="9">
        <f>D15</f>
        <v>151150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18227</v>
      </c>
      <c r="D17" s="26">
        <f>C17/12*10</f>
        <v>15189.166666666668</v>
      </c>
      <c r="E17" s="26">
        <f>D17</f>
        <v>15189.166666666668</v>
      </c>
    </row>
    <row r="18" spans="1:5" x14ac:dyDescent="0.3">
      <c r="A18" s="12" t="s">
        <v>5</v>
      </c>
      <c r="B18" s="13" t="s">
        <v>4</v>
      </c>
      <c r="C18" s="9">
        <v>10</v>
      </c>
      <c r="D18" s="9">
        <v>10</v>
      </c>
      <c r="E18" s="9">
        <v>10</v>
      </c>
    </row>
    <row r="19" spans="1:5" ht="21.95" customHeight="1" x14ac:dyDescent="0.3">
      <c r="A19" s="12" t="s">
        <v>37</v>
      </c>
      <c r="B19" s="8" t="s">
        <v>38</v>
      </c>
      <c r="C19" s="9">
        <f>C17/12/10*1000</f>
        <v>151891.66666666669</v>
      </c>
      <c r="D19" s="9">
        <v>151892</v>
      </c>
      <c r="E19" s="9">
        <v>151892</v>
      </c>
    </row>
    <row r="20" spans="1:5" ht="25.5" x14ac:dyDescent="0.3">
      <c r="A20" s="9" t="s">
        <v>31</v>
      </c>
      <c r="B20" s="8" t="s">
        <v>3</v>
      </c>
      <c r="C20" s="9">
        <v>63311</v>
      </c>
      <c r="D20" s="26">
        <f>C20/12*10</f>
        <v>52759.166666666672</v>
      </c>
      <c r="E20" s="26">
        <f>D20</f>
        <v>52759.166666666672</v>
      </c>
    </row>
    <row r="21" spans="1:5" x14ac:dyDescent="0.3">
      <c r="A21" s="12" t="s">
        <v>5</v>
      </c>
      <c r="B21" s="13" t="s">
        <v>4</v>
      </c>
      <c r="C21" s="9">
        <v>57</v>
      </c>
      <c r="D21" s="9">
        <v>57</v>
      </c>
      <c r="E21" s="9">
        <f>D21</f>
        <v>57</v>
      </c>
    </row>
    <row r="22" spans="1:5" ht="21.95" customHeight="1" x14ac:dyDescent="0.3">
      <c r="A22" s="12" t="s">
        <v>37</v>
      </c>
      <c r="B22" s="8" t="s">
        <v>38</v>
      </c>
      <c r="C22" s="26">
        <f>C20*1000/12/57</f>
        <v>92559.941520467837</v>
      </c>
      <c r="D22" s="9">
        <v>92560</v>
      </c>
      <c r="E22" s="9">
        <v>92560</v>
      </c>
    </row>
    <row r="23" spans="1:5" ht="25.5" customHeight="1" x14ac:dyDescent="0.3">
      <c r="A23" s="16" t="s">
        <v>33</v>
      </c>
      <c r="B23" s="8" t="s">
        <v>3</v>
      </c>
      <c r="C23" s="9">
        <v>9218</v>
      </c>
      <c r="D23" s="26">
        <v>7681</v>
      </c>
      <c r="E23" s="26">
        <f>D23</f>
        <v>7681</v>
      </c>
    </row>
    <row r="24" spans="1:5" x14ac:dyDescent="0.3">
      <c r="A24" s="12" t="s">
        <v>5</v>
      </c>
      <c r="B24" s="13" t="s">
        <v>4</v>
      </c>
      <c r="C24" s="9">
        <v>5</v>
      </c>
      <c r="D24" s="26">
        <v>5</v>
      </c>
      <c r="E24" s="26">
        <v>5</v>
      </c>
    </row>
    <row r="25" spans="1:5" ht="21.95" customHeight="1" x14ac:dyDescent="0.3">
      <c r="A25" s="12" t="s">
        <v>37</v>
      </c>
      <c r="B25" s="8" t="s">
        <v>38</v>
      </c>
      <c r="C25" s="9">
        <f>C23*1000/12/5</f>
        <v>153633.33333333331</v>
      </c>
      <c r="D25" s="9">
        <v>153633</v>
      </c>
      <c r="E25" s="9">
        <v>153633</v>
      </c>
    </row>
    <row r="26" spans="1:5" ht="25.5" x14ac:dyDescent="0.3">
      <c r="A26" s="9" t="s">
        <v>28</v>
      </c>
      <c r="B26" s="8" t="s">
        <v>3</v>
      </c>
      <c r="C26" s="9">
        <v>90624</v>
      </c>
      <c r="D26" s="26">
        <f>C26/12*10</f>
        <v>75520</v>
      </c>
      <c r="E26" s="26">
        <f>D26</f>
        <v>75520</v>
      </c>
    </row>
    <row r="27" spans="1:5" x14ac:dyDescent="0.3">
      <c r="A27" s="12" t="s">
        <v>5</v>
      </c>
      <c r="B27" s="13" t="s">
        <v>4</v>
      </c>
      <c r="C27" s="9">
        <v>118.5</v>
      </c>
      <c r="D27" s="9">
        <v>118.5</v>
      </c>
      <c r="E27" s="9">
        <v>118.5</v>
      </c>
    </row>
    <row r="28" spans="1:5" ht="21.95" customHeight="1" x14ac:dyDescent="0.3">
      <c r="A28" s="12" t="s">
        <v>37</v>
      </c>
      <c r="B28" s="8" t="s">
        <v>38</v>
      </c>
      <c r="C28" s="26">
        <f>C26*1000/12/118.5</f>
        <v>63729.957805907172</v>
      </c>
      <c r="D28" s="9">
        <v>63027</v>
      </c>
      <c r="E28" s="9">
        <v>63027</v>
      </c>
    </row>
    <row r="29" spans="1:5" ht="25.5" x14ac:dyDescent="0.3">
      <c r="A29" s="7" t="s">
        <v>6</v>
      </c>
      <c r="B29" s="8" t="s">
        <v>3</v>
      </c>
      <c r="C29" s="9">
        <v>19136</v>
      </c>
      <c r="D29" s="26">
        <f>C29/12*5</f>
        <v>7973.3333333333339</v>
      </c>
      <c r="E29" s="26">
        <f>D29</f>
        <v>7973.3333333333339</v>
      </c>
    </row>
    <row r="30" spans="1:5" ht="36.75" x14ac:dyDescent="0.3">
      <c r="A30" s="14" t="s">
        <v>7</v>
      </c>
      <c r="B30" s="8" t="s">
        <v>3</v>
      </c>
      <c r="C30" s="9">
        <v>70715</v>
      </c>
      <c r="D30" s="26">
        <v>58929</v>
      </c>
      <c r="E30" s="26">
        <f>D30</f>
        <v>58929</v>
      </c>
    </row>
    <row r="31" spans="1:5" ht="25.5" x14ac:dyDescent="0.3">
      <c r="A31" s="14" t="s">
        <v>8</v>
      </c>
      <c r="B31" s="8" t="s">
        <v>3</v>
      </c>
      <c r="C31" s="9">
        <v>18239</v>
      </c>
      <c r="D31" s="9">
        <v>18329</v>
      </c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>
        <v>4858</v>
      </c>
      <c r="D33" s="9">
        <v>4858</v>
      </c>
      <c r="E33" s="9">
        <v>4858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7.874015748031496E-2" right="7.874015748031496E-2" top="0.74803149606299213" bottom="0.74803149606299213" header="0.31496062992125984" footer="0.31496062992125984"/>
  <pageSetup paperSize="9" scale="8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29" sqref="E29"/>
    </sheetView>
  </sheetViews>
  <sheetFormatPr defaultRowHeight="15" x14ac:dyDescent="0.25"/>
  <cols>
    <col min="1" max="1" width="56.7109375" customWidth="1"/>
    <col min="3" max="3" width="21.140625" customWidth="1"/>
    <col min="4" max="4" width="18.42578125" customWidth="1"/>
    <col min="5" max="5" width="14.140625" customWidth="1"/>
  </cols>
  <sheetData>
    <row r="1" spans="1:5" ht="20.25" x14ac:dyDescent="0.25">
      <c r="A1" s="32" t="s">
        <v>19</v>
      </c>
      <c r="B1" s="32"/>
      <c r="C1" s="32"/>
      <c r="D1" s="32"/>
      <c r="E1" s="32"/>
    </row>
    <row r="2" spans="1:5" ht="20.25" x14ac:dyDescent="0.25">
      <c r="A2" s="32" t="s">
        <v>52</v>
      </c>
      <c r="B2" s="32"/>
      <c r="C2" s="32"/>
      <c r="D2" s="32"/>
      <c r="E2" s="32"/>
    </row>
    <row r="3" spans="1:5" ht="20.25" x14ac:dyDescent="0.25">
      <c r="A3" s="33"/>
      <c r="B3" s="34"/>
      <c r="C3" s="35"/>
      <c r="D3" s="35"/>
      <c r="E3" s="35"/>
    </row>
    <row r="4" spans="1:5" ht="20.25" x14ac:dyDescent="0.25">
      <c r="A4" s="36" t="s">
        <v>44</v>
      </c>
      <c r="B4" s="36"/>
      <c r="C4" s="36"/>
      <c r="D4" s="36"/>
      <c r="E4" s="36"/>
    </row>
    <row r="5" spans="1:5" x14ac:dyDescent="0.25">
      <c r="A5" s="31" t="s">
        <v>20</v>
      </c>
      <c r="B5" s="31"/>
      <c r="C5" s="31"/>
      <c r="D5" s="31"/>
      <c r="E5" s="31"/>
    </row>
    <row r="6" spans="1:5" ht="20.25" x14ac:dyDescent="0.25">
      <c r="A6" s="4"/>
      <c r="B6" s="34"/>
      <c r="C6" s="35"/>
      <c r="D6" s="35"/>
      <c r="E6" s="35"/>
    </row>
    <row r="7" spans="1:5" ht="20.25" x14ac:dyDescent="0.25">
      <c r="A7" s="37" t="s">
        <v>21</v>
      </c>
      <c r="B7" s="34"/>
      <c r="C7" s="35"/>
      <c r="D7" s="35"/>
      <c r="E7" s="35"/>
    </row>
    <row r="8" spans="1:5" ht="20.25" x14ac:dyDescent="0.25">
      <c r="A8" s="33"/>
      <c r="B8" s="34"/>
      <c r="C8" s="35"/>
      <c r="D8" s="35"/>
      <c r="E8" s="35"/>
    </row>
    <row r="9" spans="1:5" ht="20.25" x14ac:dyDescent="0.25">
      <c r="A9" s="52" t="s">
        <v>39</v>
      </c>
      <c r="B9" s="39" t="s">
        <v>23</v>
      </c>
      <c r="C9" s="38" t="s">
        <v>53</v>
      </c>
      <c r="D9" s="38"/>
      <c r="E9" s="38"/>
    </row>
    <row r="10" spans="1:5" ht="60.75" x14ac:dyDescent="0.25">
      <c r="A10" s="53"/>
      <c r="B10" s="39"/>
      <c r="C10" s="40" t="s">
        <v>24</v>
      </c>
      <c r="D10" s="40" t="s">
        <v>54</v>
      </c>
      <c r="E10" s="41" t="s">
        <v>18</v>
      </c>
    </row>
    <row r="11" spans="1:5" ht="20.25" x14ac:dyDescent="0.25">
      <c r="A11" s="42" t="s">
        <v>26</v>
      </c>
      <c r="B11" s="43" t="s">
        <v>11</v>
      </c>
      <c r="C11" s="44">
        <v>430</v>
      </c>
      <c r="D11" s="44"/>
      <c r="E11" s="44"/>
    </row>
    <row r="12" spans="1:5" ht="25.5" x14ac:dyDescent="0.25">
      <c r="A12" s="45" t="s">
        <v>30</v>
      </c>
      <c r="B12" s="43" t="s">
        <v>3</v>
      </c>
      <c r="C12" s="54">
        <f>C13/C11</f>
        <v>958.32558139534888</v>
      </c>
      <c r="D12" s="44">
        <v>811649</v>
      </c>
      <c r="E12" s="44">
        <f>D12</f>
        <v>811649</v>
      </c>
    </row>
    <row r="13" spans="1:5" ht="25.5" x14ac:dyDescent="0.25">
      <c r="A13" s="42" t="s">
        <v>12</v>
      </c>
      <c r="B13" s="43" t="s">
        <v>3</v>
      </c>
      <c r="C13" s="44">
        <v>412080</v>
      </c>
      <c r="D13" s="46">
        <v>164188</v>
      </c>
      <c r="E13" s="44">
        <f t="shared" ref="E13:E33" si="0">D13</f>
        <v>164188</v>
      </c>
    </row>
    <row r="14" spans="1:5" ht="20.25" x14ac:dyDescent="0.25">
      <c r="A14" s="47" t="s">
        <v>1</v>
      </c>
      <c r="B14" s="48"/>
      <c r="C14" s="44"/>
      <c r="D14" s="44"/>
      <c r="E14" s="44">
        <f t="shared" si="0"/>
        <v>0</v>
      </c>
    </row>
    <row r="15" spans="1:5" ht="25.5" x14ac:dyDescent="0.25">
      <c r="A15" s="42" t="s">
        <v>13</v>
      </c>
      <c r="B15" s="43" t="s">
        <v>3</v>
      </c>
      <c r="C15" s="44">
        <v>177897.60000000001</v>
      </c>
      <c r="D15" s="44">
        <v>86628</v>
      </c>
      <c r="E15" s="44">
        <f t="shared" si="0"/>
        <v>86628</v>
      </c>
    </row>
    <row r="16" spans="1:5" ht="20.25" x14ac:dyDescent="0.25">
      <c r="A16" s="47" t="s">
        <v>2</v>
      </c>
      <c r="B16" s="48"/>
      <c r="C16" s="44"/>
      <c r="D16" s="44"/>
      <c r="E16" s="44">
        <f t="shared" si="0"/>
        <v>0</v>
      </c>
    </row>
    <row r="17" spans="1:5" ht="25.5" x14ac:dyDescent="0.25">
      <c r="A17" s="44" t="s">
        <v>14</v>
      </c>
      <c r="B17" s="43" t="s">
        <v>3</v>
      </c>
      <c r="C17" s="44">
        <v>10758.9</v>
      </c>
      <c r="D17" s="46">
        <f>C17/12*4</f>
        <v>3586.2999999999997</v>
      </c>
      <c r="E17" s="44">
        <f t="shared" si="0"/>
        <v>3586.2999999999997</v>
      </c>
    </row>
    <row r="18" spans="1:5" ht="20.25" x14ac:dyDescent="0.25">
      <c r="A18" s="45" t="s">
        <v>5</v>
      </c>
      <c r="B18" s="49" t="s">
        <v>4</v>
      </c>
      <c r="C18" s="44">
        <v>7</v>
      </c>
      <c r="D18" s="44">
        <v>7</v>
      </c>
      <c r="E18" s="44">
        <f t="shared" si="0"/>
        <v>7</v>
      </c>
    </row>
    <row r="19" spans="1:5" ht="20.25" x14ac:dyDescent="0.25">
      <c r="A19" s="45" t="s">
        <v>37</v>
      </c>
      <c r="B19" s="43" t="s">
        <v>38</v>
      </c>
      <c r="C19" s="44">
        <f>C17/12/7*1000</f>
        <v>128082.14285714286</v>
      </c>
      <c r="D19" s="44">
        <f>D17/D18/4*1000</f>
        <v>128082.14285714286</v>
      </c>
      <c r="E19" s="44">
        <f t="shared" si="0"/>
        <v>128082.14285714286</v>
      </c>
    </row>
    <row r="20" spans="1:5" ht="25.5" x14ac:dyDescent="0.25">
      <c r="A20" s="44" t="s">
        <v>31</v>
      </c>
      <c r="B20" s="43" t="s">
        <v>3</v>
      </c>
      <c r="C20" s="44">
        <v>98312.051999999996</v>
      </c>
      <c r="D20" s="46">
        <f>C20/12*4</f>
        <v>32770.684000000001</v>
      </c>
      <c r="E20" s="44">
        <f t="shared" si="0"/>
        <v>32770.684000000001</v>
      </c>
    </row>
    <row r="21" spans="1:5" ht="20.25" x14ac:dyDescent="0.25">
      <c r="A21" s="45" t="s">
        <v>5</v>
      </c>
      <c r="B21" s="49" t="s">
        <v>4</v>
      </c>
      <c r="C21" s="44">
        <v>52</v>
      </c>
      <c r="D21" s="44">
        <v>52</v>
      </c>
      <c r="E21" s="44">
        <f t="shared" si="0"/>
        <v>52</v>
      </c>
    </row>
    <row r="22" spans="1:5" ht="20.25" x14ac:dyDescent="0.25">
      <c r="A22" s="45" t="s">
        <v>37</v>
      </c>
      <c r="B22" s="43" t="s">
        <v>38</v>
      </c>
      <c r="C22" s="46">
        <f>C20*1000/12/57</f>
        <v>143731.0701754386</v>
      </c>
      <c r="D22" s="46">
        <f>D20/D21/4*1000</f>
        <v>157551.3653846154</v>
      </c>
      <c r="E22" s="44">
        <f t="shared" si="0"/>
        <v>157551.3653846154</v>
      </c>
    </row>
    <row r="23" spans="1:5" ht="25.5" x14ac:dyDescent="0.25">
      <c r="A23" s="50" t="s">
        <v>33</v>
      </c>
      <c r="B23" s="43" t="s">
        <v>3</v>
      </c>
      <c r="C23" s="44">
        <v>6673.1040000000003</v>
      </c>
      <c r="D23" s="46">
        <f>C23/12*4</f>
        <v>2224.3679999999999</v>
      </c>
      <c r="E23" s="44">
        <f t="shared" si="0"/>
        <v>2224.3679999999999</v>
      </c>
    </row>
    <row r="24" spans="1:5" ht="20.25" x14ac:dyDescent="0.25">
      <c r="A24" s="45" t="s">
        <v>5</v>
      </c>
      <c r="B24" s="49" t="s">
        <v>4</v>
      </c>
      <c r="C24" s="44">
        <v>4</v>
      </c>
      <c r="D24" s="46">
        <v>4</v>
      </c>
      <c r="E24" s="44">
        <f t="shared" si="0"/>
        <v>4</v>
      </c>
    </row>
    <row r="25" spans="1:5" ht="20.25" x14ac:dyDescent="0.25">
      <c r="A25" s="45" t="s">
        <v>37</v>
      </c>
      <c r="B25" s="43" t="s">
        <v>38</v>
      </c>
      <c r="C25" s="44">
        <f>C23*1000/12/4</f>
        <v>139023</v>
      </c>
      <c r="D25" s="44">
        <f>D23/D24/4*1000</f>
        <v>139023</v>
      </c>
      <c r="E25" s="44">
        <f t="shared" si="0"/>
        <v>139023</v>
      </c>
    </row>
    <row r="26" spans="1:5" ht="25.5" x14ac:dyDescent="0.25">
      <c r="A26" s="44" t="s">
        <v>28</v>
      </c>
      <c r="B26" s="43" t="s">
        <v>3</v>
      </c>
      <c r="C26" s="44">
        <f>C15-C17-C20-C23</f>
        <v>62153.544000000016</v>
      </c>
      <c r="D26" s="46">
        <f>C26/12*10</f>
        <v>51794.62000000001</v>
      </c>
      <c r="E26" s="44">
        <f t="shared" si="0"/>
        <v>51794.62000000001</v>
      </c>
    </row>
    <row r="27" spans="1:5" ht="20.25" x14ac:dyDescent="0.25">
      <c r="A27" s="45" t="s">
        <v>5</v>
      </c>
      <c r="B27" s="49" t="s">
        <v>4</v>
      </c>
      <c r="C27" s="44">
        <v>112.8</v>
      </c>
      <c r="D27" s="44">
        <v>118.5</v>
      </c>
      <c r="E27" s="44">
        <f t="shared" si="0"/>
        <v>118.5</v>
      </c>
    </row>
    <row r="28" spans="1:5" ht="20.25" x14ac:dyDescent="0.25">
      <c r="A28" s="45" t="s">
        <v>37</v>
      </c>
      <c r="B28" s="43" t="s">
        <v>38</v>
      </c>
      <c r="C28" s="46">
        <f>C26/C27/12*1000</f>
        <v>45917.216312056749</v>
      </c>
      <c r="D28" s="44">
        <v>63027</v>
      </c>
      <c r="E28" s="44">
        <f t="shared" si="0"/>
        <v>63027</v>
      </c>
    </row>
    <row r="29" spans="1:5" ht="25.5" x14ac:dyDescent="0.25">
      <c r="A29" s="42" t="s">
        <v>6</v>
      </c>
      <c r="B29" s="43" t="s">
        <v>3</v>
      </c>
      <c r="C29" s="44">
        <v>19987.400000000001</v>
      </c>
      <c r="D29" s="46">
        <f>C29/12*4</f>
        <v>6662.4666666666672</v>
      </c>
      <c r="E29" s="54">
        <f t="shared" si="0"/>
        <v>6662.4666666666672</v>
      </c>
    </row>
    <row r="30" spans="1:5" ht="51.75" x14ac:dyDescent="0.25">
      <c r="A30" s="51" t="s">
        <v>7</v>
      </c>
      <c r="B30" s="43" t="s">
        <v>3</v>
      </c>
      <c r="C30" s="44">
        <v>32824</v>
      </c>
      <c r="D30" s="46">
        <f>C30/12*4</f>
        <v>10941.333333333334</v>
      </c>
      <c r="E30" s="44">
        <f t="shared" si="0"/>
        <v>10941.333333333334</v>
      </c>
    </row>
    <row r="31" spans="1:5" ht="40.5" x14ac:dyDescent="0.25">
      <c r="A31" s="51" t="s">
        <v>8</v>
      </c>
      <c r="B31" s="43" t="s">
        <v>3</v>
      </c>
      <c r="C31" s="44">
        <v>59624</v>
      </c>
      <c r="D31" s="44"/>
      <c r="E31" s="44">
        <f t="shared" si="0"/>
        <v>0</v>
      </c>
    </row>
    <row r="32" spans="1:5" ht="36" x14ac:dyDescent="0.25">
      <c r="A32" s="51" t="s">
        <v>9</v>
      </c>
      <c r="B32" s="43" t="s">
        <v>3</v>
      </c>
      <c r="C32" s="44"/>
      <c r="D32" s="44"/>
      <c r="E32" s="44">
        <f t="shared" si="0"/>
        <v>0</v>
      </c>
    </row>
    <row r="33" spans="1:5" ht="51.75" x14ac:dyDescent="0.25">
      <c r="A33" s="51" t="s">
        <v>10</v>
      </c>
      <c r="B33" s="43" t="s">
        <v>3</v>
      </c>
      <c r="C33" s="44">
        <v>3973</v>
      </c>
      <c r="D33" s="44">
        <v>2361</v>
      </c>
      <c r="E33" s="44">
        <f t="shared" si="0"/>
        <v>2361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дошкольное</vt:lpstr>
      <vt:lpstr>среднее</vt:lpstr>
      <vt:lpstr>дополнительное образование</vt:lpstr>
      <vt:lpstr>2019</vt:lpstr>
      <vt:lpstr>2018</vt:lpstr>
      <vt:lpstr>февраль</vt:lpstr>
      <vt:lpstr>01.04</vt:lpstr>
      <vt:lpstr>01.11.20</vt:lpstr>
      <vt:lpstr>01.05.2021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2021-05-26T08:34:26Z</dcterms:modified>
</cp:coreProperties>
</file>